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мешанные подробно" sheetId="1" r:id="rId1"/>
    <sheet name="мужские подробно" sheetId="2" r:id="rId2"/>
  </sheets>
  <externalReferences>
    <externalReference r:id="rId5"/>
    <externalReference r:id="rId6"/>
  </externalReferences>
  <definedNames>
    <definedName name="_xlnm._FilterDatabase" localSheetId="1" hidden="1">'мужские подробно'!$A$7:$W$7</definedName>
    <definedName name="_xlnm._FilterDatabase" localSheetId="0" hidden="1">'смешанные подробно'!$A$7:$W$7</definedName>
    <definedName name="klass1_V">#REF!</definedName>
    <definedName name="klass2_B">#REF!</definedName>
    <definedName name="klass3_A">#REF!</definedName>
    <definedName name="ochki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itrinaList">'[2]Start'!$F$17:$F$34</definedName>
    <definedName name="VitrinaNum">'[2]Start'!$F$15</definedName>
    <definedName name="свод">#REF!</definedName>
  </definedNames>
  <calcPr fullCalcOnLoad="1"/>
</workbook>
</file>

<file path=xl/sharedStrings.xml><?xml version="1.0" encoding="utf-8"?>
<sst xmlns="http://schemas.openxmlformats.org/spreadsheetml/2006/main" count="108" uniqueCount="63">
  <si>
    <t>в баллах</t>
  </si>
  <si>
    <t>в мин.</t>
  </si>
  <si>
    <t>% от р-та побед.</t>
  </si>
  <si>
    <t>Результат</t>
  </si>
  <si>
    <t>Штрафные баллы по технике</t>
  </si>
  <si>
    <t>состав  связки</t>
  </si>
  <si>
    <t>№ команды</t>
  </si>
  <si>
    <t>№ п/п</t>
  </si>
  <si>
    <t>Ленинградская область, Выборгский р-н, Пальцевские скалы</t>
  </si>
  <si>
    <t>19 апреля 2014 года</t>
  </si>
  <si>
    <t>Ленинградская область, Выборгский район, Пальцевские скалы</t>
  </si>
  <si>
    <t>ИТОГО</t>
  </si>
  <si>
    <t>Штрафные баллы по тактике</t>
  </si>
  <si>
    <t>КВ</t>
  </si>
  <si>
    <t>Открытые соревнования Петроградского района Санкт-Петербурга по спортивному туризму</t>
  </si>
  <si>
    <t>МЕСТО</t>
  </si>
  <si>
    <t>Время прохождения этапа 2</t>
  </si>
  <si>
    <t>Время прохождения этапа 3</t>
  </si>
  <si>
    <t>Время прохождения этапа 5</t>
  </si>
  <si>
    <t>Время прохождения этапа 6</t>
  </si>
  <si>
    <t>этап 2</t>
  </si>
  <si>
    <t>этап 3</t>
  </si>
  <si>
    <t>этап 5</t>
  </si>
  <si>
    <t xml:space="preserve">этап 6 </t>
  </si>
  <si>
    <t xml:space="preserve">этап 3 </t>
  </si>
  <si>
    <t>этап 6</t>
  </si>
  <si>
    <t>Время прохождения этапа 1</t>
  </si>
  <si>
    <t>Время прохождения этапа 4</t>
  </si>
  <si>
    <t>Время прохождения этапа 7</t>
  </si>
  <si>
    <t>Время прохождения этапа 8</t>
  </si>
  <si>
    <t>этап 1</t>
  </si>
  <si>
    <t>этап 4</t>
  </si>
  <si>
    <t>этап 7</t>
  </si>
  <si>
    <t>этап 8</t>
  </si>
  <si>
    <t>№ связки</t>
  </si>
  <si>
    <t xml:space="preserve">Венидиктов Денис , Мурин Евгений </t>
  </si>
  <si>
    <t>Колтунов Игорь, Колтунов Олег</t>
  </si>
  <si>
    <t xml:space="preserve">Кузнецов Сергей, Подопригора Иван </t>
  </si>
  <si>
    <t>Гаврилов Андрей, Фёдоров Денис</t>
  </si>
  <si>
    <t>Илюхин Сергей, Керов Андрей</t>
  </si>
  <si>
    <t>Кузнецов Алексей , Румянцев Михаил</t>
  </si>
  <si>
    <t xml:space="preserve">Охотский Дмитрий , Петров Денис </t>
  </si>
  <si>
    <t>Сотников Роман , Медведников Герман</t>
  </si>
  <si>
    <t>Афанасьев Вячеслав, Гогуля Павел</t>
  </si>
  <si>
    <t>Предварительный протокол  результатов  соревнований
на дистанции - горная - связка
СМЕШАННЫЕ СВЯЗКИ</t>
  </si>
  <si>
    <t xml:space="preserve">Логинова Людмила, Чмирёв Алексей </t>
  </si>
  <si>
    <t>Железная Евгения, Грибанов Александр</t>
  </si>
  <si>
    <t>Васильева Маргарита, Соловьёв Владимир</t>
  </si>
  <si>
    <t>Бызова Софья, Стародубцев Игорь</t>
  </si>
  <si>
    <t>Барабашов Антон, Барабашова Дарья</t>
  </si>
  <si>
    <t>Зиновьева Ирина, Порофиев Константин</t>
  </si>
  <si>
    <t>Баранова Валентина, Кисилёв Дмитрий</t>
  </si>
  <si>
    <t>Петрова Анна, Шаробайко Антон</t>
  </si>
  <si>
    <t>Сухнева Анна, Меркулов Виктор</t>
  </si>
  <si>
    <t>Соколова Алёна, Евсюков Александр</t>
  </si>
  <si>
    <t>Чумаченко Сергей, Уколова Ольга</t>
  </si>
  <si>
    <t>Михайлов Иван, Смирнова Светлана</t>
  </si>
  <si>
    <t>Орлова Юлия, Холодов Роман</t>
  </si>
  <si>
    <t>Иванов Антон, Ваглаотс Светлана</t>
  </si>
  <si>
    <t>Миронов Андрей, Аганина Анна</t>
  </si>
  <si>
    <t>Григорьева Юлия, Коготько Иосиф</t>
  </si>
  <si>
    <t>Гриценок Вячеслав, Бацева Наталья</t>
  </si>
  <si>
    <t>Предварительный протокол  результатов  соревнований
на дистанции - горная - связка
МУЖСКИЕ СВЯЗКИ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</si>
</sst>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83" applyFont="1" applyFill="1">
      <alignment/>
      <protection/>
    </xf>
    <xf numFmtId="0" fontId="1" fillId="0" borderId="0" xfId="83" applyFont="1" applyFill="1" applyAlignment="1">
      <alignment wrapText="1"/>
      <protection/>
    </xf>
    <xf numFmtId="0" fontId="1" fillId="0" borderId="0" xfId="83" applyFont="1" applyFill="1" applyAlignment="1">
      <alignment horizontal="center"/>
      <protection/>
    </xf>
    <xf numFmtId="0" fontId="2" fillId="0" borderId="0" xfId="83" applyFont="1" applyFill="1">
      <alignment/>
      <protection/>
    </xf>
    <xf numFmtId="0" fontId="3" fillId="0" borderId="0" xfId="83" applyFont="1" applyFill="1">
      <alignment/>
      <protection/>
    </xf>
    <xf numFmtId="0" fontId="3" fillId="0" borderId="0" xfId="83" applyFont="1" applyFill="1" applyAlignment="1">
      <alignment horizontal="center"/>
      <protection/>
    </xf>
    <xf numFmtId="0" fontId="5" fillId="0" borderId="0" xfId="83" applyFont="1" applyFill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2" fillId="0" borderId="10" xfId="83" applyFont="1" applyBorder="1" applyAlignment="1">
      <alignment horizontal="center" vertical="center"/>
      <protection/>
    </xf>
    <xf numFmtId="0" fontId="5" fillId="5" borderId="10" xfId="83" applyFont="1" applyFill="1" applyBorder="1" applyAlignment="1">
      <alignment horizontal="center" vertical="center" textRotation="90" wrapText="1"/>
      <protection/>
    </xf>
    <xf numFmtId="0" fontId="1" fillId="0" borderId="0" xfId="84" applyFont="1" applyFill="1">
      <alignment/>
      <protection/>
    </xf>
    <xf numFmtId="0" fontId="1" fillId="0" borderId="0" xfId="84" applyFont="1" applyFill="1" applyAlignment="1">
      <alignment wrapText="1"/>
      <protection/>
    </xf>
    <xf numFmtId="0" fontId="1" fillId="0" borderId="0" xfId="84" applyFont="1" applyFill="1" applyAlignment="1">
      <alignment horizontal="center" wrapText="1"/>
      <protection/>
    </xf>
    <xf numFmtId="0" fontId="5" fillId="0" borderId="10" xfId="83" applyNumberFormat="1" applyFont="1" applyFill="1" applyBorder="1" applyAlignment="1">
      <alignment horizontal="center" vertical="center" wrapText="1"/>
      <protection/>
    </xf>
    <xf numFmtId="0" fontId="3" fillId="0" borderId="10" xfId="83" applyNumberFormat="1" applyFont="1" applyFill="1" applyBorder="1" applyAlignment="1">
      <alignment horizontal="center" vertical="center"/>
      <protection/>
    </xf>
    <xf numFmtId="0" fontId="1" fillId="0" borderId="10" xfId="83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20" fontId="3" fillId="0" borderId="10" xfId="83" applyNumberFormat="1" applyFont="1" applyFill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 vertical="center"/>
      <protection/>
    </xf>
    <xf numFmtId="0" fontId="3" fillId="0" borderId="10" xfId="83" applyFont="1" applyFill="1" applyBorder="1" applyAlignment="1">
      <alignment horizontal="center" vertical="center"/>
      <protection/>
    </xf>
    <xf numFmtId="0" fontId="5" fillId="0" borderId="10" xfId="83" applyFont="1" applyBorder="1" applyAlignment="1">
      <alignment horizontal="center" vertical="center"/>
      <protection/>
    </xf>
    <xf numFmtId="0" fontId="5" fillId="0" borderId="11" xfId="8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" fillId="0" borderId="0" xfId="83" applyAlignment="1">
      <alignment horizontal="right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84" applyFont="1" applyFill="1" applyBorder="1" applyAlignment="1">
      <alignment horizontal="center" vertical="center" wrapText="1"/>
      <protection/>
    </xf>
    <xf numFmtId="0" fontId="1" fillId="0" borderId="0" xfId="84" applyFont="1" applyFill="1" applyBorder="1" applyAlignment="1">
      <alignment horizontal="center" wrapText="1"/>
      <protection/>
    </xf>
    <xf numFmtId="0" fontId="4" fillId="0" borderId="0" xfId="83" applyFont="1" applyFill="1" applyBorder="1" applyAlignment="1">
      <alignment horizontal="center" vertical="center" wrapText="1"/>
      <protection/>
    </xf>
    <xf numFmtId="169" fontId="3" fillId="0" borderId="10" xfId="83" applyNumberFormat="1" applyFont="1" applyFill="1" applyBorder="1" applyAlignment="1">
      <alignment horizontal="center" vertical="center"/>
      <protection/>
    </xf>
    <xf numFmtId="0" fontId="9" fillId="0" borderId="10" xfId="83" applyNumberFormat="1" applyFont="1" applyBorder="1" applyAlignment="1">
      <alignment horizontal="center" vertical="center"/>
      <protection/>
    </xf>
    <xf numFmtId="0" fontId="9" fillId="0" borderId="10" xfId="8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83" applyFont="1" applyFill="1" applyBorder="1" applyAlignment="1">
      <alignment horizontal="center" vertical="center" wrapText="1"/>
      <protection/>
    </xf>
    <xf numFmtId="0" fontId="3" fillId="0" borderId="0" xfId="83" applyFont="1" applyFill="1" applyAlignment="1">
      <alignment horizontal="right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5" fillId="0" borderId="13" xfId="83" applyFont="1" applyFill="1" applyBorder="1" applyAlignment="1">
      <alignment horizontal="center" vertical="center" wrapText="1"/>
      <protection/>
    </xf>
    <xf numFmtId="0" fontId="5" fillId="0" borderId="14" xfId="83" applyFont="1" applyFill="1" applyBorder="1" applyAlignment="1">
      <alignment horizontal="center" vertical="center" wrapText="1"/>
      <protection/>
    </xf>
    <xf numFmtId="0" fontId="5" fillId="0" borderId="15" xfId="83" applyFont="1" applyFill="1" applyBorder="1" applyAlignment="1">
      <alignment horizontal="center" vertical="center" wrapText="1"/>
      <protection/>
    </xf>
    <xf numFmtId="0" fontId="5" fillId="0" borderId="16" xfId="83" applyFont="1" applyFill="1" applyBorder="1" applyAlignment="1">
      <alignment horizontal="center" vertical="center" wrapText="1"/>
      <protection/>
    </xf>
    <xf numFmtId="0" fontId="5" fillId="0" borderId="17" xfId="83" applyNumberFormat="1" applyFont="1" applyFill="1" applyBorder="1" applyAlignment="1">
      <alignment horizontal="center" vertical="center" wrapText="1"/>
      <protection/>
    </xf>
    <xf numFmtId="0" fontId="5" fillId="0" borderId="18" xfId="83" applyNumberFormat="1" applyFont="1" applyFill="1" applyBorder="1" applyAlignment="1">
      <alignment horizontal="center" vertical="center" wrapText="1"/>
      <protection/>
    </xf>
    <xf numFmtId="0" fontId="5" fillId="0" borderId="11" xfId="83" applyNumberFormat="1" applyFont="1" applyFill="1" applyBorder="1" applyAlignment="1">
      <alignment horizontal="center" vertical="center" wrapText="1"/>
      <protection/>
    </xf>
    <xf numFmtId="0" fontId="5" fillId="0" borderId="17" xfId="83" applyFont="1" applyFill="1" applyBorder="1" applyAlignment="1">
      <alignment horizontal="center" vertical="center" wrapText="1"/>
      <protection/>
    </xf>
    <xf numFmtId="0" fontId="5" fillId="0" borderId="18" xfId="83" applyFont="1" applyFill="1" applyBorder="1" applyAlignment="1">
      <alignment horizontal="center" vertical="center" wrapText="1"/>
      <protection/>
    </xf>
    <xf numFmtId="0" fontId="5" fillId="0" borderId="11" xfId="83" applyFont="1" applyFill="1" applyBorder="1" applyAlignment="1">
      <alignment horizontal="center" vertical="center" wrapText="1"/>
      <protection/>
    </xf>
    <xf numFmtId="0" fontId="9" fillId="0" borderId="19" xfId="84" applyFont="1" applyFill="1" applyBorder="1" applyAlignment="1">
      <alignment horizontal="center" vertical="center" wrapText="1"/>
      <protection/>
    </xf>
    <xf numFmtId="0" fontId="2" fillId="0" borderId="19" xfId="84" applyFont="1" applyFill="1" applyBorder="1" applyAlignment="1">
      <alignment horizontal="center" vertical="center" wrapText="1"/>
      <protection/>
    </xf>
    <xf numFmtId="0" fontId="1" fillId="0" borderId="10" xfId="83" applyFont="1" applyFill="1" applyBorder="1" applyAlignment="1">
      <alignment horizontal="center" vertical="center"/>
      <protection/>
    </xf>
    <xf numFmtId="0" fontId="5" fillId="0" borderId="20" xfId="83" applyFont="1" applyFill="1" applyBorder="1" applyAlignment="1">
      <alignment horizontal="center" vertical="center" wrapText="1"/>
      <protection/>
    </xf>
    <xf numFmtId="0" fontId="5" fillId="0" borderId="12" xfId="83" applyFont="1" applyFill="1" applyBorder="1" applyAlignment="1">
      <alignment horizontal="center" vertical="center" wrapText="1"/>
      <protection/>
    </xf>
    <xf numFmtId="0" fontId="6" fillId="0" borderId="21" xfId="84" applyFont="1" applyFill="1" applyBorder="1" applyAlignment="1">
      <alignment horizontal="center"/>
      <protection/>
    </xf>
    <xf numFmtId="0" fontId="1" fillId="0" borderId="21" xfId="84" applyFont="1" applyFill="1" applyBorder="1" applyAlignment="1">
      <alignment horizontal="center" wrapText="1"/>
      <protection/>
    </xf>
    <xf numFmtId="0" fontId="1" fillId="0" borderId="0" xfId="83" applyAlignment="1">
      <alignment horizontal="right"/>
      <protection/>
    </xf>
    <xf numFmtId="0" fontId="5" fillId="0" borderId="17" xfId="83" applyNumberFormat="1" applyFont="1" applyFill="1" applyBorder="1" applyAlignment="1">
      <alignment horizontal="center" vertical="center" textRotation="3" wrapText="1"/>
      <protection/>
    </xf>
    <xf numFmtId="0" fontId="5" fillId="0" borderId="18" xfId="83" applyNumberFormat="1" applyFont="1" applyFill="1" applyBorder="1" applyAlignment="1">
      <alignment horizontal="center" vertical="center" textRotation="3" wrapText="1"/>
      <protection/>
    </xf>
    <xf numFmtId="0" fontId="5" fillId="0" borderId="11" xfId="83" applyNumberFormat="1" applyFont="1" applyFill="1" applyBorder="1" applyAlignment="1">
      <alignment horizontal="center" vertical="center" textRotation="3" wrapText="1"/>
      <protection/>
    </xf>
    <xf numFmtId="0" fontId="3" fillId="0" borderId="10" xfId="83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 textRotation="90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10" xfId="33"/>
    <cellStyle name="Normal 2 11" xfId="34"/>
    <cellStyle name="Normal 2 12" xfId="35"/>
    <cellStyle name="Normal 2 13" xfId="36"/>
    <cellStyle name="Normal 2 14" xfId="37"/>
    <cellStyle name="Normal 2 15" xfId="38"/>
    <cellStyle name="Normal 2 16" xfId="39"/>
    <cellStyle name="Normal 2 17" xfId="40"/>
    <cellStyle name="Normal 2 18" xfId="41"/>
    <cellStyle name="Normal 2 19" xfId="42"/>
    <cellStyle name="Normal 2 2" xfId="43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3" xfId="52"/>
    <cellStyle name="Normal 2 4" xfId="53"/>
    <cellStyle name="Normal 2 5" xfId="54"/>
    <cellStyle name="Normal 2 6" xfId="55"/>
    <cellStyle name="Normal 2 7" xfId="56"/>
    <cellStyle name="Normal 2 8" xfId="57"/>
    <cellStyle name="Normal 2 9" xfId="58"/>
    <cellStyle name="Normal 3" xfId="59"/>
    <cellStyle name="Normal 4" xfId="60"/>
    <cellStyle name="Normal 6" xfId="61"/>
    <cellStyle name="Normal 7" xfId="62"/>
    <cellStyle name="Normal 8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_Протокол ЛИЧКА_короткая_КРКондр2008 all fin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40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6.00390625" style="1" customWidth="1"/>
    <col min="2" max="2" width="6.00390625" style="3" customWidth="1"/>
    <col min="3" max="3" width="4.28125" style="1" hidden="1" customWidth="1"/>
    <col min="4" max="4" width="23.28125" style="3" customWidth="1"/>
    <col min="5" max="22" width="12.7109375" style="2" customWidth="1"/>
    <col min="23" max="23" width="12.7109375" style="1" customWidth="1"/>
    <col min="24" max="16384" width="9.140625" style="1" customWidth="1"/>
  </cols>
  <sheetData>
    <row r="1" spans="1:22" s="12" customFormat="1" ht="51" customHeight="1" thickBot="1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12" customFormat="1" ht="17.25" customHeight="1" thickTop="1">
      <c r="A2" s="53" t="s">
        <v>9</v>
      </c>
      <c r="B2" s="53"/>
      <c r="D2" s="14"/>
      <c r="E2" s="13"/>
      <c r="F2" s="13"/>
      <c r="G2" s="13"/>
      <c r="H2" s="13"/>
      <c r="I2" s="13"/>
      <c r="J2" s="54" t="s">
        <v>10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48" customHeight="1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3" ht="40.5" customHeight="1">
      <c r="A4" s="60" t="s">
        <v>7</v>
      </c>
      <c r="B4" s="60" t="s">
        <v>34</v>
      </c>
      <c r="C4" s="11" t="s">
        <v>6</v>
      </c>
      <c r="D4" s="37" t="s">
        <v>5</v>
      </c>
      <c r="E4" s="38" t="s">
        <v>16</v>
      </c>
      <c r="F4" s="39"/>
      <c r="G4" s="38" t="s">
        <v>17</v>
      </c>
      <c r="H4" s="39"/>
      <c r="I4" s="38" t="s">
        <v>18</v>
      </c>
      <c r="J4" s="39"/>
      <c r="K4" s="38" t="s">
        <v>19</v>
      </c>
      <c r="L4" s="39"/>
      <c r="M4" s="38" t="s">
        <v>4</v>
      </c>
      <c r="N4" s="51"/>
      <c r="O4" s="51"/>
      <c r="P4" s="51"/>
      <c r="Q4" s="38" t="s">
        <v>12</v>
      </c>
      <c r="R4" s="51"/>
      <c r="S4" s="51"/>
      <c r="T4" s="39"/>
      <c r="U4" s="45" t="s">
        <v>11</v>
      </c>
      <c r="V4" s="42" t="s">
        <v>15</v>
      </c>
      <c r="W4" s="42" t="s">
        <v>2</v>
      </c>
    </row>
    <row r="5" spans="1:23" ht="15" customHeight="1">
      <c r="A5" s="60"/>
      <c r="B5" s="60"/>
      <c r="C5" s="11"/>
      <c r="D5" s="37"/>
      <c r="E5" s="40"/>
      <c r="F5" s="41"/>
      <c r="G5" s="40"/>
      <c r="H5" s="41"/>
      <c r="I5" s="40"/>
      <c r="J5" s="41"/>
      <c r="K5" s="40"/>
      <c r="L5" s="41"/>
      <c r="M5" s="40"/>
      <c r="N5" s="52"/>
      <c r="O5" s="52"/>
      <c r="P5" s="52"/>
      <c r="Q5" s="40"/>
      <c r="R5" s="52"/>
      <c r="S5" s="52"/>
      <c r="T5" s="41"/>
      <c r="U5" s="46"/>
      <c r="V5" s="43"/>
      <c r="W5" s="43"/>
    </row>
    <row r="6" spans="1:23" s="7" customFormat="1" ht="34.5" customHeight="1">
      <c r="A6" s="50"/>
      <c r="B6" s="50"/>
      <c r="C6" s="9"/>
      <c r="D6" s="37"/>
      <c r="E6" s="8" t="s">
        <v>1</v>
      </c>
      <c r="F6" s="8" t="s">
        <v>0</v>
      </c>
      <c r="G6" s="8" t="s">
        <v>1</v>
      </c>
      <c r="H6" s="8" t="s">
        <v>0</v>
      </c>
      <c r="I6" s="8" t="s">
        <v>1</v>
      </c>
      <c r="J6" s="8" t="s">
        <v>0</v>
      </c>
      <c r="K6" s="8" t="s">
        <v>1</v>
      </c>
      <c r="L6" s="8" t="s">
        <v>0</v>
      </c>
      <c r="M6" s="8" t="s">
        <v>20</v>
      </c>
      <c r="N6" s="8" t="s">
        <v>21</v>
      </c>
      <c r="O6" s="8" t="s">
        <v>22</v>
      </c>
      <c r="P6" s="8" t="s">
        <v>23</v>
      </c>
      <c r="Q6" s="23" t="s">
        <v>20</v>
      </c>
      <c r="R6" s="23" t="s">
        <v>24</v>
      </c>
      <c r="S6" s="23" t="s">
        <v>22</v>
      </c>
      <c r="T6" s="23" t="s">
        <v>25</v>
      </c>
      <c r="U6" s="47"/>
      <c r="V6" s="44"/>
      <c r="W6" s="44"/>
    </row>
    <row r="7" spans="1:23" s="7" customFormat="1" ht="36.75" customHeight="1" hidden="1">
      <c r="A7" s="17"/>
      <c r="B7" s="17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0"/>
      <c r="V7" s="21"/>
      <c r="W7" s="21"/>
    </row>
    <row r="8" spans="1:23" s="7" customFormat="1" ht="34.5" customHeight="1">
      <c r="A8" s="10">
        <v>1</v>
      </c>
      <c r="B8" s="26">
        <v>28</v>
      </c>
      <c r="C8" s="9"/>
      <c r="D8" s="24" t="s">
        <v>45</v>
      </c>
      <c r="E8" s="19">
        <v>0.2138888888888889</v>
      </c>
      <c r="F8" s="8">
        <v>20.54</v>
      </c>
      <c r="G8" s="19">
        <v>0.22152777777777777</v>
      </c>
      <c r="H8" s="8">
        <v>21.26</v>
      </c>
      <c r="I8" s="19">
        <v>0.05486111111111111</v>
      </c>
      <c r="J8" s="8">
        <v>5.26</v>
      </c>
      <c r="K8" s="19">
        <v>0.3229166666666667</v>
      </c>
      <c r="L8" s="8">
        <v>31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32">
        <f aca="true" t="shared" si="0" ref="U8:U24">SUM(F8,H8,J8,L8,M8,N8,O8,P8,Q8,R8,S8,T8)</f>
        <v>78.06</v>
      </c>
      <c r="V8" s="9">
        <v>1</v>
      </c>
      <c r="W8" s="21">
        <f>U8*100/U8</f>
        <v>100</v>
      </c>
    </row>
    <row r="9" spans="1:23" s="7" customFormat="1" ht="34.5" customHeight="1">
      <c r="A9" s="10">
        <v>2</v>
      </c>
      <c r="B9" s="26">
        <v>37</v>
      </c>
      <c r="C9" s="9"/>
      <c r="D9" s="24" t="s">
        <v>46</v>
      </c>
      <c r="E9" s="19">
        <v>0.26805555555555555</v>
      </c>
      <c r="F9" s="8">
        <v>25.74</v>
      </c>
      <c r="G9" s="19">
        <v>0.1986111111111111</v>
      </c>
      <c r="H9" s="8">
        <v>19.06</v>
      </c>
      <c r="I9" s="19">
        <v>0.08611111111111112</v>
      </c>
      <c r="J9" s="8">
        <v>8.26</v>
      </c>
      <c r="K9" s="19">
        <v>0.42569444444444443</v>
      </c>
      <c r="L9" s="8">
        <v>40.86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32">
        <f t="shared" si="0"/>
        <v>93.91999999999999</v>
      </c>
      <c r="V9" s="9">
        <v>2</v>
      </c>
      <c r="W9" s="30">
        <f>U9*100/U8</f>
        <v>120.31770433000254</v>
      </c>
    </row>
    <row r="10" spans="1:23" s="7" customFormat="1" ht="34.5" customHeight="1">
      <c r="A10" s="10">
        <v>3</v>
      </c>
      <c r="B10" s="26">
        <v>10</v>
      </c>
      <c r="C10" s="9"/>
      <c r="D10" s="33" t="s">
        <v>47</v>
      </c>
      <c r="E10" s="19">
        <v>0.27638888888888885</v>
      </c>
      <c r="F10" s="8">
        <v>26.54</v>
      </c>
      <c r="G10" s="19">
        <v>0.22013888888888888</v>
      </c>
      <c r="H10" s="8">
        <v>21.14</v>
      </c>
      <c r="I10" s="19">
        <v>0.11388888888888889</v>
      </c>
      <c r="J10" s="8">
        <v>10.94</v>
      </c>
      <c r="K10" s="19">
        <v>0.4875</v>
      </c>
      <c r="L10" s="8">
        <v>46.8</v>
      </c>
      <c r="M10" s="8">
        <v>1</v>
      </c>
      <c r="N10" s="8">
        <v>0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32">
        <f t="shared" si="0"/>
        <v>107.41999999999999</v>
      </c>
      <c r="V10" s="9">
        <v>3</v>
      </c>
      <c r="W10" s="30">
        <f>U10*100/U8</f>
        <v>137.61209326159363</v>
      </c>
    </row>
    <row r="11" spans="1:23" s="7" customFormat="1" ht="34.5" customHeight="1">
      <c r="A11" s="10">
        <v>4</v>
      </c>
      <c r="B11" s="26">
        <v>27</v>
      </c>
      <c r="C11" s="9"/>
      <c r="D11" s="24" t="s">
        <v>48</v>
      </c>
      <c r="E11" s="19">
        <v>0.3125</v>
      </c>
      <c r="F11" s="8">
        <v>30</v>
      </c>
      <c r="G11" s="19">
        <v>0.22013888888888888</v>
      </c>
      <c r="H11" s="8">
        <v>21.14</v>
      </c>
      <c r="I11" s="19">
        <v>0.10347222222222223</v>
      </c>
      <c r="J11" s="8">
        <v>9.94</v>
      </c>
      <c r="K11" s="19">
        <v>0.43263888888888885</v>
      </c>
      <c r="L11" s="8">
        <v>41.54</v>
      </c>
      <c r="M11" s="8">
        <v>0</v>
      </c>
      <c r="N11" s="8">
        <v>0</v>
      </c>
      <c r="O11" s="8">
        <v>5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32">
        <f t="shared" si="0"/>
        <v>107.62</v>
      </c>
      <c r="V11" s="9">
        <v>4</v>
      </c>
      <c r="W11" s="30">
        <f>U11*100/U8</f>
        <v>137.86830643095055</v>
      </c>
    </row>
    <row r="12" spans="1:23" s="7" customFormat="1" ht="34.5" customHeight="1">
      <c r="A12" s="10">
        <v>5</v>
      </c>
      <c r="B12" s="26">
        <v>34</v>
      </c>
      <c r="C12" s="9"/>
      <c r="D12" s="24" t="s">
        <v>49</v>
      </c>
      <c r="E12" s="19">
        <v>0.2847222222222222</v>
      </c>
      <c r="F12" s="8">
        <v>27.34</v>
      </c>
      <c r="G12" s="19">
        <v>0.2555555555555556</v>
      </c>
      <c r="H12" s="8">
        <v>24.54</v>
      </c>
      <c r="I12" s="19">
        <v>0.1173611111111111</v>
      </c>
      <c r="J12" s="8">
        <v>11.26</v>
      </c>
      <c r="K12" s="19">
        <v>0.43472222222222223</v>
      </c>
      <c r="L12" s="8">
        <v>41.74</v>
      </c>
      <c r="M12" s="8">
        <v>0</v>
      </c>
      <c r="N12" s="8">
        <v>0</v>
      </c>
      <c r="O12" s="8">
        <v>0</v>
      </c>
      <c r="P12" s="8">
        <v>5</v>
      </c>
      <c r="Q12" s="8">
        <v>0</v>
      </c>
      <c r="R12" s="8">
        <v>0</v>
      </c>
      <c r="S12" s="8">
        <v>0</v>
      </c>
      <c r="T12" s="8">
        <v>0</v>
      </c>
      <c r="U12" s="32">
        <f t="shared" si="0"/>
        <v>109.88</v>
      </c>
      <c r="V12" s="9">
        <v>5</v>
      </c>
      <c r="W12" s="30">
        <f>U12*100/U8</f>
        <v>140.76351524468356</v>
      </c>
    </row>
    <row r="13" spans="1:23" s="7" customFormat="1" ht="34.5" customHeight="1">
      <c r="A13" s="10">
        <v>6</v>
      </c>
      <c r="B13" s="26">
        <v>39</v>
      </c>
      <c r="C13" s="9"/>
      <c r="D13" s="24" t="s">
        <v>50</v>
      </c>
      <c r="E13" s="19">
        <v>0.4986111111111111</v>
      </c>
      <c r="F13" s="8">
        <v>47.85</v>
      </c>
      <c r="G13" s="19">
        <v>0.19444444444444445</v>
      </c>
      <c r="H13" s="8">
        <v>18.66</v>
      </c>
      <c r="I13" s="19">
        <v>0.12152777777777778</v>
      </c>
      <c r="J13" s="8">
        <v>11.66</v>
      </c>
      <c r="K13" s="19">
        <v>0.43472222222222223</v>
      </c>
      <c r="L13" s="8">
        <v>41.74</v>
      </c>
      <c r="M13" s="8">
        <v>0</v>
      </c>
      <c r="N13" s="8">
        <v>0</v>
      </c>
      <c r="O13" s="8">
        <v>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32">
        <f t="shared" si="0"/>
        <v>124.91</v>
      </c>
      <c r="V13" s="9">
        <v>6</v>
      </c>
      <c r="W13" s="30">
        <f>U13*100/U8</f>
        <v>160.017934921855</v>
      </c>
    </row>
    <row r="14" spans="1:23" s="7" customFormat="1" ht="34.5" customHeight="1">
      <c r="A14" s="10">
        <v>7</v>
      </c>
      <c r="B14" s="26">
        <v>32</v>
      </c>
      <c r="C14" s="9"/>
      <c r="D14" s="24" t="s">
        <v>51</v>
      </c>
      <c r="E14" s="19">
        <v>0.47430555555555554</v>
      </c>
      <c r="F14" s="8">
        <v>45.54</v>
      </c>
      <c r="G14" s="19">
        <v>0.23819444444444446</v>
      </c>
      <c r="H14" s="8">
        <v>22.86</v>
      </c>
      <c r="I14" s="19">
        <v>0.18888888888888888</v>
      </c>
      <c r="J14" s="8">
        <v>18.14</v>
      </c>
      <c r="K14" s="19">
        <v>0.4895833333333333</v>
      </c>
      <c r="L14" s="8">
        <v>47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10</v>
      </c>
      <c r="U14" s="32">
        <f t="shared" si="0"/>
        <v>143.54000000000002</v>
      </c>
      <c r="V14" s="9">
        <v>7</v>
      </c>
      <c r="W14" s="30">
        <f>U14*100/U8</f>
        <v>183.8841916474507</v>
      </c>
    </row>
    <row r="15" spans="1:23" s="7" customFormat="1" ht="34.5" customHeight="1">
      <c r="A15" s="10">
        <v>8</v>
      </c>
      <c r="B15" s="26">
        <v>15</v>
      </c>
      <c r="C15" s="9"/>
      <c r="D15" s="24" t="s">
        <v>52</v>
      </c>
      <c r="E15" s="19">
        <v>0.43263888888888885</v>
      </c>
      <c r="F15" s="8">
        <v>41.54</v>
      </c>
      <c r="G15" s="19">
        <v>0.3444444444444445</v>
      </c>
      <c r="H15" s="8">
        <v>33.06</v>
      </c>
      <c r="I15" s="19">
        <v>0.20833333333333334</v>
      </c>
      <c r="J15" s="8">
        <v>20</v>
      </c>
      <c r="K15" s="19">
        <v>0.4993055555555555</v>
      </c>
      <c r="L15" s="8">
        <v>47.94</v>
      </c>
      <c r="M15" s="8">
        <v>3</v>
      </c>
      <c r="N15" s="8">
        <v>0</v>
      </c>
      <c r="O15" s="8">
        <v>0</v>
      </c>
      <c r="P15" s="8">
        <v>3</v>
      </c>
      <c r="Q15" s="8">
        <v>0</v>
      </c>
      <c r="R15" s="8">
        <v>0</v>
      </c>
      <c r="S15" s="8">
        <v>0</v>
      </c>
      <c r="T15" s="8">
        <v>10</v>
      </c>
      <c r="U15" s="32">
        <f t="shared" si="0"/>
        <v>158.54</v>
      </c>
      <c r="V15" s="9">
        <v>8</v>
      </c>
      <c r="W15" s="30">
        <f>U15*100/U8</f>
        <v>203.10017934921854</v>
      </c>
    </row>
    <row r="16" spans="1:23" s="7" customFormat="1" ht="34.5" customHeight="1">
      <c r="A16" s="10">
        <v>9</v>
      </c>
      <c r="B16" s="26">
        <v>13</v>
      </c>
      <c r="C16" s="9"/>
      <c r="D16" s="24" t="s">
        <v>53</v>
      </c>
      <c r="E16" s="19">
        <v>0.4923611111111111</v>
      </c>
      <c r="F16" s="8">
        <v>47.26</v>
      </c>
      <c r="G16" s="19">
        <v>0.3298611111111111</v>
      </c>
      <c r="H16" s="8">
        <v>31.66</v>
      </c>
      <c r="I16" s="19">
        <v>0.21180555555555555</v>
      </c>
      <c r="J16" s="8">
        <v>20.34</v>
      </c>
      <c r="K16" s="19">
        <v>0.4625</v>
      </c>
      <c r="L16" s="8">
        <v>44.4</v>
      </c>
      <c r="M16" s="8">
        <v>3</v>
      </c>
      <c r="N16" s="8">
        <v>0</v>
      </c>
      <c r="O16" s="8">
        <v>0</v>
      </c>
      <c r="P16" s="8">
        <v>9</v>
      </c>
      <c r="Q16" s="8">
        <v>0</v>
      </c>
      <c r="R16" s="8">
        <v>0</v>
      </c>
      <c r="S16" s="8">
        <v>0</v>
      </c>
      <c r="T16" s="8">
        <v>10</v>
      </c>
      <c r="U16" s="32">
        <f t="shared" si="0"/>
        <v>165.66</v>
      </c>
      <c r="V16" s="9">
        <v>9</v>
      </c>
      <c r="W16" s="30">
        <f>U16*100/U8</f>
        <v>212.22136817832435</v>
      </c>
    </row>
    <row r="17" spans="1:23" s="7" customFormat="1" ht="34.5" customHeight="1">
      <c r="A17" s="10">
        <v>10</v>
      </c>
      <c r="B17" s="26">
        <v>11</v>
      </c>
      <c r="C17" s="9"/>
      <c r="D17" s="24" t="s">
        <v>54</v>
      </c>
      <c r="E17" s="19">
        <v>0.4395833333333334</v>
      </c>
      <c r="F17" s="8">
        <v>42.2</v>
      </c>
      <c r="G17" s="19">
        <v>0.43263888888888885</v>
      </c>
      <c r="H17" s="8">
        <v>41.54</v>
      </c>
      <c r="I17" s="19">
        <v>0.18055555555555555</v>
      </c>
      <c r="J17" s="8">
        <v>17.34</v>
      </c>
      <c r="K17" s="19">
        <v>0.4930555555555556</v>
      </c>
      <c r="L17" s="8">
        <v>47.34</v>
      </c>
      <c r="M17" s="8">
        <v>16</v>
      </c>
      <c r="N17" s="8">
        <v>0</v>
      </c>
      <c r="O17" s="8">
        <v>0</v>
      </c>
      <c r="P17" s="8">
        <v>15</v>
      </c>
      <c r="Q17" s="8">
        <v>0</v>
      </c>
      <c r="R17" s="8">
        <v>0</v>
      </c>
      <c r="S17" s="8">
        <v>0</v>
      </c>
      <c r="T17" s="8">
        <v>0</v>
      </c>
      <c r="U17" s="32">
        <f t="shared" si="0"/>
        <v>179.42000000000002</v>
      </c>
      <c r="V17" s="9">
        <v>10</v>
      </c>
      <c r="W17" s="30">
        <f>U17*100/U8</f>
        <v>229.84883423007943</v>
      </c>
    </row>
    <row r="18" spans="1:23" s="7" customFormat="1" ht="34.5" customHeight="1">
      <c r="A18" s="10">
        <v>11</v>
      </c>
      <c r="B18" s="26">
        <v>30</v>
      </c>
      <c r="C18" s="9"/>
      <c r="D18" s="24" t="s">
        <v>55</v>
      </c>
      <c r="E18" s="19">
        <v>0.37916666666666665</v>
      </c>
      <c r="F18" s="8">
        <v>36.4</v>
      </c>
      <c r="G18" s="19">
        <v>0.21597222222222223</v>
      </c>
      <c r="H18" s="8">
        <v>20.74</v>
      </c>
      <c r="I18" s="19">
        <v>0.12986111111111112</v>
      </c>
      <c r="J18" s="8">
        <v>12.46</v>
      </c>
      <c r="K18" s="19" t="s">
        <v>13</v>
      </c>
      <c r="L18" s="8">
        <v>100</v>
      </c>
      <c r="M18" s="8">
        <v>6</v>
      </c>
      <c r="N18" s="8">
        <v>0</v>
      </c>
      <c r="O18" s="8">
        <v>5</v>
      </c>
      <c r="P18" s="8">
        <v>6</v>
      </c>
      <c r="Q18" s="8">
        <v>0</v>
      </c>
      <c r="R18" s="8">
        <v>0</v>
      </c>
      <c r="S18" s="8">
        <v>0</v>
      </c>
      <c r="T18" s="8">
        <v>0</v>
      </c>
      <c r="U18" s="32">
        <f t="shared" si="0"/>
        <v>186.6</v>
      </c>
      <c r="V18" s="9">
        <v>11</v>
      </c>
      <c r="W18" s="30">
        <f>U18*100/U8</f>
        <v>239.0468870099923</v>
      </c>
    </row>
    <row r="19" spans="1:23" s="7" customFormat="1" ht="34.5" customHeight="1">
      <c r="A19" s="10">
        <v>12</v>
      </c>
      <c r="B19" s="26">
        <v>33</v>
      </c>
      <c r="C19" s="9"/>
      <c r="D19" s="24" t="s">
        <v>56</v>
      </c>
      <c r="E19" s="19">
        <v>0.47430555555555554</v>
      </c>
      <c r="F19" s="8">
        <v>45.54</v>
      </c>
      <c r="G19" s="19">
        <v>0.3451388888888889</v>
      </c>
      <c r="H19" s="8">
        <v>33.14</v>
      </c>
      <c r="I19" s="19">
        <v>0.15833333333333333</v>
      </c>
      <c r="J19" s="8">
        <v>15.2</v>
      </c>
      <c r="K19" s="19" t="s">
        <v>13</v>
      </c>
      <c r="L19" s="8">
        <v>100</v>
      </c>
      <c r="M19" s="8">
        <v>6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32">
        <f t="shared" si="0"/>
        <v>200.88</v>
      </c>
      <c r="V19" s="9">
        <v>12</v>
      </c>
      <c r="W19" s="30">
        <f>U19*100/U8</f>
        <v>257.3405073020753</v>
      </c>
    </row>
    <row r="20" spans="1:23" s="7" customFormat="1" ht="34.5" customHeight="1">
      <c r="A20" s="10">
        <v>13</v>
      </c>
      <c r="B20" s="26">
        <v>14</v>
      </c>
      <c r="C20" s="9"/>
      <c r="D20" s="24" t="s">
        <v>57</v>
      </c>
      <c r="E20" s="19">
        <v>0.4784722222222222</v>
      </c>
      <c r="F20" s="8">
        <v>45.94</v>
      </c>
      <c r="G20" s="19">
        <v>0.2673611111111111</v>
      </c>
      <c r="H20" s="8">
        <v>25.66</v>
      </c>
      <c r="I20" s="19">
        <v>0.4173611111111111</v>
      </c>
      <c r="J20" s="8">
        <v>40.06</v>
      </c>
      <c r="K20" s="19" t="s">
        <v>13</v>
      </c>
      <c r="L20" s="8">
        <v>100</v>
      </c>
      <c r="M20" s="8">
        <v>0</v>
      </c>
      <c r="N20" s="8">
        <v>19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32">
        <f t="shared" si="0"/>
        <v>230.66</v>
      </c>
      <c r="V20" s="9">
        <v>13</v>
      </c>
      <c r="W20" s="30">
        <f>U20*100/U8</f>
        <v>295.4906482193185</v>
      </c>
    </row>
    <row r="21" spans="1:23" s="7" customFormat="1" ht="34.5" customHeight="1">
      <c r="A21" s="10">
        <v>17</v>
      </c>
      <c r="B21" s="26">
        <v>9</v>
      </c>
      <c r="C21" s="9"/>
      <c r="D21" s="18" t="s">
        <v>58</v>
      </c>
      <c r="E21" s="19">
        <v>0.42291666666666666</v>
      </c>
      <c r="F21" s="8">
        <v>40.6</v>
      </c>
      <c r="G21" s="19">
        <v>0.5</v>
      </c>
      <c r="H21" s="8">
        <v>48</v>
      </c>
      <c r="I21" s="19">
        <v>0.4513888888888889</v>
      </c>
      <c r="J21" s="8">
        <v>43.34</v>
      </c>
      <c r="K21" s="19" t="s">
        <v>13</v>
      </c>
      <c r="L21" s="8">
        <v>100</v>
      </c>
      <c r="M21" s="8">
        <v>2</v>
      </c>
      <c r="N21" s="8">
        <v>0</v>
      </c>
      <c r="O21" s="8">
        <v>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32">
        <f t="shared" si="0"/>
        <v>238.94</v>
      </c>
      <c r="V21" s="9">
        <v>14</v>
      </c>
      <c r="W21" s="30">
        <f>U21*100/U8</f>
        <v>306.09787343069434</v>
      </c>
    </row>
    <row r="22" spans="1:23" s="7" customFormat="1" ht="34.5" customHeight="1">
      <c r="A22" s="10">
        <v>15</v>
      </c>
      <c r="B22" s="26">
        <v>31</v>
      </c>
      <c r="C22" s="9"/>
      <c r="D22" s="24" t="s">
        <v>59</v>
      </c>
      <c r="E22" s="19" t="s">
        <v>13</v>
      </c>
      <c r="F22" s="8">
        <v>100</v>
      </c>
      <c r="G22" s="19">
        <v>0.4590277777777778</v>
      </c>
      <c r="H22" s="8">
        <v>44.06</v>
      </c>
      <c r="I22" s="19">
        <v>0.2222222222222222</v>
      </c>
      <c r="J22" s="8">
        <v>21.34</v>
      </c>
      <c r="K22" s="19" t="s">
        <v>13</v>
      </c>
      <c r="L22" s="8">
        <v>100</v>
      </c>
      <c r="M22" s="8">
        <v>5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32">
        <f t="shared" si="0"/>
        <v>270.4</v>
      </c>
      <c r="V22" s="9">
        <v>15</v>
      </c>
      <c r="W22" s="30">
        <f>U22*100/U8</f>
        <v>346.4002049705354</v>
      </c>
    </row>
    <row r="23" spans="1:23" s="7" customFormat="1" ht="34.5" customHeight="1">
      <c r="A23" s="10">
        <v>16</v>
      </c>
      <c r="B23" s="26">
        <v>12</v>
      </c>
      <c r="C23" s="9"/>
      <c r="D23" s="24" t="s">
        <v>60</v>
      </c>
      <c r="E23" s="19" t="s">
        <v>13</v>
      </c>
      <c r="F23" s="8">
        <v>100</v>
      </c>
      <c r="G23" s="19" t="s">
        <v>13</v>
      </c>
      <c r="H23" s="8">
        <v>100</v>
      </c>
      <c r="I23" s="19">
        <v>0.4513888888888889</v>
      </c>
      <c r="J23" s="8">
        <v>43.34</v>
      </c>
      <c r="K23" s="19" t="s">
        <v>13</v>
      </c>
      <c r="L23" s="8">
        <v>100</v>
      </c>
      <c r="M23" s="8">
        <v>4</v>
      </c>
      <c r="N23" s="8">
        <v>0</v>
      </c>
      <c r="O23" s="8">
        <v>5</v>
      </c>
      <c r="P23" s="8">
        <v>3</v>
      </c>
      <c r="Q23" s="8">
        <v>0</v>
      </c>
      <c r="R23" s="8">
        <v>0</v>
      </c>
      <c r="S23" s="8">
        <v>0</v>
      </c>
      <c r="T23" s="8">
        <v>0</v>
      </c>
      <c r="U23" s="32">
        <f t="shared" si="0"/>
        <v>355.34000000000003</v>
      </c>
      <c r="V23" s="9">
        <v>16</v>
      </c>
      <c r="W23" s="30">
        <f>U23*100/U8</f>
        <v>455.213937996413</v>
      </c>
    </row>
    <row r="24" spans="1:23" s="7" customFormat="1" ht="34.5" customHeight="1">
      <c r="A24" s="10">
        <v>17</v>
      </c>
      <c r="B24" s="26">
        <v>26</v>
      </c>
      <c r="C24" s="9"/>
      <c r="D24" s="24" t="s">
        <v>61</v>
      </c>
      <c r="E24" s="19" t="s">
        <v>13</v>
      </c>
      <c r="F24" s="8">
        <v>100</v>
      </c>
      <c r="G24" s="19" t="s">
        <v>13</v>
      </c>
      <c r="H24" s="8">
        <v>100</v>
      </c>
      <c r="I24" s="19" t="s">
        <v>13</v>
      </c>
      <c r="J24" s="8">
        <v>100</v>
      </c>
      <c r="K24" s="19" t="s">
        <v>13</v>
      </c>
      <c r="L24" s="8">
        <v>100</v>
      </c>
      <c r="M24" s="8">
        <v>0</v>
      </c>
      <c r="N24" s="8">
        <v>16</v>
      </c>
      <c r="O24" s="8">
        <v>0</v>
      </c>
      <c r="P24" s="8">
        <v>16</v>
      </c>
      <c r="Q24" s="8">
        <v>0</v>
      </c>
      <c r="R24" s="8">
        <v>0</v>
      </c>
      <c r="S24" s="8">
        <v>0</v>
      </c>
      <c r="T24" s="8">
        <v>0</v>
      </c>
      <c r="U24" s="32">
        <f t="shared" si="0"/>
        <v>432</v>
      </c>
      <c r="V24" s="9">
        <v>17</v>
      </c>
      <c r="W24" s="30">
        <f>U24*100/U8</f>
        <v>553.4204458109147</v>
      </c>
    </row>
    <row r="25" spans="1:22" ht="12.75">
      <c r="A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sheetProtection/>
  <autoFilter ref="A7:W7"/>
  <mergeCells count="16">
    <mergeCell ref="A1:V1"/>
    <mergeCell ref="A3:V3"/>
    <mergeCell ref="A4:A6"/>
    <mergeCell ref="B4:B6"/>
    <mergeCell ref="G4:H5"/>
    <mergeCell ref="M4:P5"/>
    <mergeCell ref="Q4:T5"/>
    <mergeCell ref="A2:B2"/>
    <mergeCell ref="J2:V2"/>
    <mergeCell ref="W4:W6"/>
    <mergeCell ref="V4:V6"/>
    <mergeCell ref="U4:U6"/>
    <mergeCell ref="D4:D6"/>
    <mergeCell ref="E4:F5"/>
    <mergeCell ref="K4:L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36"/>
  <sheetViews>
    <sheetView zoomScale="80" zoomScaleNormal="80" zoomScalePageLayoutView="0" workbookViewId="0" topLeftCell="A1">
      <selection activeCell="J19" sqref="J19"/>
    </sheetView>
  </sheetViews>
  <sheetFormatPr defaultColWidth="9.140625" defaultRowHeight="15" outlineLevelRow="1"/>
  <cols>
    <col min="1" max="1" width="6.00390625" style="1" customWidth="1"/>
    <col min="2" max="2" width="6.00390625" style="3" customWidth="1"/>
    <col min="3" max="3" width="4.28125" style="1" hidden="1" customWidth="1"/>
    <col min="4" max="4" width="21.7109375" style="3" customWidth="1"/>
    <col min="5" max="20" width="12.7109375" style="2" customWidth="1"/>
    <col min="21" max="21" width="11.421875" style="1" bestFit="1" customWidth="1"/>
    <col min="22" max="22" width="8.8515625" style="1" bestFit="1" customWidth="1"/>
    <col min="23" max="23" width="10.28125" style="1" bestFit="1" customWidth="1"/>
    <col min="24" max="16384" width="9.140625" style="1" customWidth="1"/>
  </cols>
  <sheetData>
    <row r="1" spans="1:20" s="12" customFormat="1" ht="41.25" customHeight="1" thickBot="1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7"/>
      <c r="R1" s="27"/>
      <c r="S1" s="27"/>
      <c r="T1" s="27"/>
    </row>
    <row r="2" spans="1:20" s="12" customFormat="1" ht="17.25" customHeight="1" thickTop="1">
      <c r="A2" s="53" t="s">
        <v>9</v>
      </c>
      <c r="B2" s="53"/>
      <c r="D2" s="14"/>
      <c r="E2" s="13"/>
      <c r="F2" s="13"/>
      <c r="G2" s="13"/>
      <c r="H2" s="13"/>
      <c r="I2" s="13"/>
      <c r="J2" s="54" t="s">
        <v>8</v>
      </c>
      <c r="K2" s="54"/>
      <c r="L2" s="54"/>
      <c r="M2" s="54"/>
      <c r="N2" s="54"/>
      <c r="O2" s="54"/>
      <c r="P2" s="54"/>
      <c r="Q2" s="28"/>
      <c r="R2" s="28"/>
      <c r="S2" s="28"/>
      <c r="T2" s="28"/>
    </row>
    <row r="3" spans="1:20" ht="48" customHeight="1">
      <c r="A3" s="35" t="s">
        <v>62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9"/>
      <c r="R3" s="29"/>
      <c r="S3" s="29"/>
      <c r="T3" s="29"/>
    </row>
    <row r="4" spans="1:23" ht="40.5" customHeight="1">
      <c r="A4" s="60" t="s">
        <v>7</v>
      </c>
      <c r="B4" s="60" t="s">
        <v>34</v>
      </c>
      <c r="C4" s="11" t="s">
        <v>6</v>
      </c>
      <c r="D4" s="37" t="s">
        <v>5</v>
      </c>
      <c r="E4" s="38" t="s">
        <v>26</v>
      </c>
      <c r="F4" s="39"/>
      <c r="G4" s="38" t="s">
        <v>27</v>
      </c>
      <c r="H4" s="39"/>
      <c r="I4" s="38" t="s">
        <v>28</v>
      </c>
      <c r="J4" s="39"/>
      <c r="K4" s="38" t="s">
        <v>29</v>
      </c>
      <c r="L4" s="39"/>
      <c r="M4" s="38" t="s">
        <v>4</v>
      </c>
      <c r="N4" s="51"/>
      <c r="O4" s="51"/>
      <c r="P4" s="51"/>
      <c r="Q4" s="38" t="s">
        <v>12</v>
      </c>
      <c r="R4" s="51"/>
      <c r="S4" s="51"/>
      <c r="T4" s="39"/>
      <c r="U4" s="45" t="s">
        <v>3</v>
      </c>
      <c r="V4" s="56" t="s">
        <v>15</v>
      </c>
      <c r="W4" s="42" t="s">
        <v>2</v>
      </c>
    </row>
    <row r="5" spans="1:23" ht="15" customHeight="1">
      <c r="A5" s="60"/>
      <c r="B5" s="60"/>
      <c r="C5" s="11"/>
      <c r="D5" s="37"/>
      <c r="E5" s="40"/>
      <c r="F5" s="41"/>
      <c r="G5" s="40"/>
      <c r="H5" s="41"/>
      <c r="I5" s="40"/>
      <c r="J5" s="41"/>
      <c r="K5" s="40"/>
      <c r="L5" s="41"/>
      <c r="M5" s="40"/>
      <c r="N5" s="52"/>
      <c r="O5" s="52"/>
      <c r="P5" s="52"/>
      <c r="Q5" s="40"/>
      <c r="R5" s="52"/>
      <c r="S5" s="52"/>
      <c r="T5" s="41"/>
      <c r="U5" s="46"/>
      <c r="V5" s="57"/>
      <c r="W5" s="43"/>
    </row>
    <row r="6" spans="1:23" s="7" customFormat="1" ht="34.5" customHeight="1">
      <c r="A6" s="59"/>
      <c r="B6" s="59"/>
      <c r="C6" s="9"/>
      <c r="D6" s="37"/>
      <c r="E6" s="8" t="s">
        <v>1</v>
      </c>
      <c r="F6" s="8" t="s">
        <v>0</v>
      </c>
      <c r="G6" s="8" t="s">
        <v>1</v>
      </c>
      <c r="H6" s="8" t="s">
        <v>0</v>
      </c>
      <c r="I6" s="8" t="s">
        <v>1</v>
      </c>
      <c r="J6" s="8" t="s">
        <v>0</v>
      </c>
      <c r="K6" s="8" t="s">
        <v>1</v>
      </c>
      <c r="L6" s="8" t="s">
        <v>0</v>
      </c>
      <c r="M6" s="8" t="s">
        <v>30</v>
      </c>
      <c r="N6" s="8" t="s">
        <v>31</v>
      </c>
      <c r="O6" s="8" t="s">
        <v>32</v>
      </c>
      <c r="P6" s="8" t="s">
        <v>33</v>
      </c>
      <c r="Q6" s="23" t="s">
        <v>30</v>
      </c>
      <c r="R6" s="23" t="s">
        <v>31</v>
      </c>
      <c r="S6" s="23" t="s">
        <v>32</v>
      </c>
      <c r="T6" s="23" t="s">
        <v>33</v>
      </c>
      <c r="U6" s="47"/>
      <c r="V6" s="58"/>
      <c r="W6" s="44"/>
    </row>
    <row r="7" spans="1:23" s="7" customFormat="1" ht="36.75" customHeight="1" hidden="1">
      <c r="A7" s="20"/>
      <c r="B7" s="20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0"/>
      <c r="V7" s="21"/>
      <c r="W7" s="21"/>
    </row>
    <row r="8" spans="1:23" s="7" customFormat="1" ht="34.5" customHeight="1">
      <c r="A8" s="22">
        <v>1</v>
      </c>
      <c r="B8" s="26">
        <v>1</v>
      </c>
      <c r="C8" s="9"/>
      <c r="D8" s="33" t="s">
        <v>35</v>
      </c>
      <c r="E8" s="19">
        <v>0.2263888888888889</v>
      </c>
      <c r="F8" s="15">
        <v>21.74</v>
      </c>
      <c r="G8" s="19">
        <v>0.28402777777777777</v>
      </c>
      <c r="H8" s="15">
        <v>27.26</v>
      </c>
      <c r="I8" s="19">
        <v>0.06805555555555555</v>
      </c>
      <c r="J8" s="15">
        <v>6.54</v>
      </c>
      <c r="K8" s="19">
        <v>0.3909722222222222</v>
      </c>
      <c r="L8" s="15">
        <v>37.54</v>
      </c>
      <c r="M8" s="15">
        <v>0</v>
      </c>
      <c r="N8" s="15">
        <v>0</v>
      </c>
      <c r="O8" s="15">
        <v>0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31">
        <f aca="true" t="shared" si="0" ref="U8:U16">SUM(F8,H8,J8,L8,M8,N8,O8,P8,Q8,R8,S8,T8)</f>
        <v>94.08</v>
      </c>
      <c r="V8" s="9">
        <v>1</v>
      </c>
      <c r="W8" s="16">
        <f>U8*100/U8</f>
        <v>100</v>
      </c>
    </row>
    <row r="9" spans="1:23" s="7" customFormat="1" ht="34.5" customHeight="1">
      <c r="A9" s="22">
        <v>2</v>
      </c>
      <c r="B9" s="26">
        <v>17</v>
      </c>
      <c r="C9" s="9"/>
      <c r="D9" s="34" t="s">
        <v>36</v>
      </c>
      <c r="E9" s="19">
        <v>0.20069444444444443</v>
      </c>
      <c r="F9" s="15">
        <v>19.26</v>
      </c>
      <c r="G9" s="19">
        <v>0.40347222222222223</v>
      </c>
      <c r="H9" s="15">
        <v>38.74</v>
      </c>
      <c r="I9" s="19">
        <v>0.12152777777777778</v>
      </c>
      <c r="J9" s="15">
        <v>11.66</v>
      </c>
      <c r="K9" s="19">
        <v>0.20694444444444446</v>
      </c>
      <c r="L9" s="15">
        <v>19.85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10</v>
      </c>
      <c r="U9" s="31">
        <f t="shared" si="0"/>
        <v>99.50999999999999</v>
      </c>
      <c r="V9" s="9">
        <v>2</v>
      </c>
      <c r="W9" s="30">
        <f>U9*100/U8</f>
        <v>105.77168367346938</v>
      </c>
    </row>
    <row r="10" spans="1:23" s="7" customFormat="1" ht="34.5" customHeight="1">
      <c r="A10" s="22">
        <v>3</v>
      </c>
      <c r="B10" s="26">
        <v>9</v>
      </c>
      <c r="C10" s="9"/>
      <c r="D10" s="18" t="s">
        <v>37</v>
      </c>
      <c r="E10" s="19">
        <v>0.27708333333333335</v>
      </c>
      <c r="F10" s="15">
        <v>26.54</v>
      </c>
      <c r="G10" s="19">
        <v>0.44375</v>
      </c>
      <c r="H10" s="15">
        <v>42.6</v>
      </c>
      <c r="I10" s="19">
        <v>0.11319444444444444</v>
      </c>
      <c r="J10" s="15">
        <v>10.86</v>
      </c>
      <c r="K10" s="19">
        <v>0.3958333333333333</v>
      </c>
      <c r="L10" s="15">
        <v>38</v>
      </c>
      <c r="M10" s="15">
        <v>0</v>
      </c>
      <c r="N10" s="15">
        <v>11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31">
        <f t="shared" si="0"/>
        <v>129</v>
      </c>
      <c r="V10" s="9">
        <v>3</v>
      </c>
      <c r="W10" s="30">
        <f>U10*100/U8</f>
        <v>137.1173469387755</v>
      </c>
    </row>
    <row r="11" spans="1:23" s="7" customFormat="1" ht="34.5" customHeight="1">
      <c r="A11" s="22">
        <v>4</v>
      </c>
      <c r="B11" s="26">
        <v>8</v>
      </c>
      <c r="C11" s="9"/>
      <c r="D11" s="24" t="s">
        <v>38</v>
      </c>
      <c r="E11" s="19">
        <v>0.28055555555555556</v>
      </c>
      <c r="F11" s="15">
        <v>26.94</v>
      </c>
      <c r="G11" s="19">
        <v>0.4069444444444445</v>
      </c>
      <c r="H11" s="15">
        <v>39.06</v>
      </c>
      <c r="I11" s="19">
        <v>0.14444444444444446</v>
      </c>
      <c r="J11" s="15">
        <v>13.86</v>
      </c>
      <c r="K11" s="19">
        <v>0.5</v>
      </c>
      <c r="L11" s="15">
        <v>48</v>
      </c>
      <c r="M11" s="15">
        <v>0</v>
      </c>
      <c r="N11" s="15">
        <v>5</v>
      </c>
      <c r="O11" s="15">
        <v>0</v>
      </c>
      <c r="P11" s="15">
        <v>21</v>
      </c>
      <c r="Q11" s="15">
        <v>0</v>
      </c>
      <c r="R11" s="15">
        <v>0</v>
      </c>
      <c r="S11" s="15">
        <v>0</v>
      </c>
      <c r="T11" s="15">
        <v>0</v>
      </c>
      <c r="U11" s="31">
        <f t="shared" si="0"/>
        <v>153.86</v>
      </c>
      <c r="V11" s="9">
        <v>4</v>
      </c>
      <c r="W11" s="30">
        <f>U11*100/U8</f>
        <v>163.54166666666669</v>
      </c>
    </row>
    <row r="12" spans="1:23" s="7" customFormat="1" ht="34.5" customHeight="1">
      <c r="A12" s="22">
        <v>5</v>
      </c>
      <c r="B12" s="26">
        <v>19</v>
      </c>
      <c r="C12" s="9"/>
      <c r="D12" s="24" t="s">
        <v>39</v>
      </c>
      <c r="E12" s="19">
        <v>0.20486111111111113</v>
      </c>
      <c r="F12" s="15">
        <v>19.66</v>
      </c>
      <c r="G12" s="19">
        <v>0.4590277777777778</v>
      </c>
      <c r="H12" s="15">
        <v>44.06</v>
      </c>
      <c r="I12" s="19">
        <v>0.10694444444444444</v>
      </c>
      <c r="J12" s="15">
        <v>10.26</v>
      </c>
      <c r="K12" s="19">
        <v>0.3277777777777778</v>
      </c>
      <c r="L12" s="15">
        <v>31.46</v>
      </c>
      <c r="M12" s="15">
        <v>0</v>
      </c>
      <c r="N12" s="15">
        <v>55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31">
        <f t="shared" si="0"/>
        <v>160.44</v>
      </c>
      <c r="V12" s="9">
        <v>5</v>
      </c>
      <c r="W12" s="30">
        <f>U12*100/U8</f>
        <v>170.53571428571428</v>
      </c>
    </row>
    <row r="13" spans="1:23" s="7" customFormat="1" ht="34.5" customHeight="1">
      <c r="A13" s="22">
        <v>6</v>
      </c>
      <c r="B13" s="26">
        <v>11</v>
      </c>
      <c r="C13" s="9"/>
      <c r="D13" s="18" t="s">
        <v>40</v>
      </c>
      <c r="E13" s="19">
        <v>0.26319444444444445</v>
      </c>
      <c r="F13" s="15">
        <v>25.26</v>
      </c>
      <c r="G13" s="19">
        <v>0.4395833333333334</v>
      </c>
      <c r="H13" s="15">
        <v>42.2</v>
      </c>
      <c r="I13" s="19">
        <v>0.12638888888888888</v>
      </c>
      <c r="J13" s="15">
        <v>12.14</v>
      </c>
      <c r="K13" s="19">
        <v>0.39375</v>
      </c>
      <c r="L13" s="15">
        <v>37.8</v>
      </c>
      <c r="M13" s="15">
        <v>43</v>
      </c>
      <c r="N13" s="15">
        <v>1</v>
      </c>
      <c r="O13" s="15">
        <v>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31">
        <f t="shared" si="0"/>
        <v>166.4</v>
      </c>
      <c r="V13" s="9">
        <v>6</v>
      </c>
      <c r="W13" s="30">
        <f>U13*100/U8</f>
        <v>176.87074829931973</v>
      </c>
    </row>
    <row r="14" spans="1:23" s="7" customFormat="1" ht="34.5" customHeight="1">
      <c r="A14" s="22">
        <v>7</v>
      </c>
      <c r="B14" s="26">
        <v>14</v>
      </c>
      <c r="C14" s="9"/>
      <c r="D14" s="18" t="s">
        <v>41</v>
      </c>
      <c r="E14" s="19">
        <v>0.4166666666666667</v>
      </c>
      <c r="F14" s="15">
        <v>40</v>
      </c>
      <c r="G14" s="19">
        <v>0.4979166666666666</v>
      </c>
      <c r="H14" s="15">
        <v>47.8</v>
      </c>
      <c r="I14" s="19">
        <v>0.18888888888888888</v>
      </c>
      <c r="J14" s="15">
        <v>18.14</v>
      </c>
      <c r="K14" s="19">
        <v>0.3013888888888889</v>
      </c>
      <c r="L14" s="15">
        <v>28.94</v>
      </c>
      <c r="M14" s="15">
        <v>0</v>
      </c>
      <c r="N14" s="15">
        <v>41</v>
      </c>
      <c r="O14" s="15">
        <v>0</v>
      </c>
      <c r="P14" s="15">
        <v>0</v>
      </c>
      <c r="Q14" s="15">
        <v>0</v>
      </c>
      <c r="R14" s="15">
        <v>30</v>
      </c>
      <c r="S14" s="15">
        <v>0</v>
      </c>
      <c r="T14" s="15">
        <v>10</v>
      </c>
      <c r="U14" s="31">
        <f t="shared" si="0"/>
        <v>215.88</v>
      </c>
      <c r="V14" s="9">
        <v>7</v>
      </c>
      <c r="W14" s="30">
        <f>U14*100/U8</f>
        <v>229.46428571428572</v>
      </c>
    </row>
    <row r="15" spans="1:23" s="7" customFormat="1" ht="34.5" customHeight="1">
      <c r="A15" s="22">
        <v>8</v>
      </c>
      <c r="B15" s="26">
        <v>12</v>
      </c>
      <c r="C15" s="9"/>
      <c r="D15" s="18" t="s">
        <v>42</v>
      </c>
      <c r="E15" s="19">
        <v>0.4590277777777778</v>
      </c>
      <c r="F15" s="15">
        <v>44.06</v>
      </c>
      <c r="G15" s="19" t="s">
        <v>13</v>
      </c>
      <c r="H15" s="15">
        <v>100</v>
      </c>
      <c r="I15" s="19">
        <v>0.2569444444444445</v>
      </c>
      <c r="J15" s="15">
        <v>24.66</v>
      </c>
      <c r="K15" s="19">
        <v>0.44930555555555557</v>
      </c>
      <c r="L15" s="15">
        <v>43.14</v>
      </c>
      <c r="M15" s="15">
        <v>1</v>
      </c>
      <c r="N15" s="15">
        <v>0</v>
      </c>
      <c r="O15" s="15">
        <v>0</v>
      </c>
      <c r="P15" s="15">
        <v>5</v>
      </c>
      <c r="Q15" s="15">
        <v>0</v>
      </c>
      <c r="R15" s="15">
        <v>0</v>
      </c>
      <c r="S15" s="15">
        <v>0</v>
      </c>
      <c r="T15" s="15">
        <v>10</v>
      </c>
      <c r="U15" s="31">
        <f t="shared" si="0"/>
        <v>227.86</v>
      </c>
      <c r="V15" s="9">
        <v>8</v>
      </c>
      <c r="W15" s="30">
        <f>U15*100/U8</f>
        <v>242.1981292517007</v>
      </c>
    </row>
    <row r="16" spans="1:23" s="7" customFormat="1" ht="34.5" customHeight="1">
      <c r="A16" s="22">
        <v>9</v>
      </c>
      <c r="B16" s="26">
        <v>6</v>
      </c>
      <c r="C16" s="9"/>
      <c r="D16" s="18" t="s">
        <v>43</v>
      </c>
      <c r="E16" s="19">
        <v>0.30277777777777776</v>
      </c>
      <c r="F16" s="15">
        <v>29.06</v>
      </c>
      <c r="G16" s="19" t="s">
        <v>13</v>
      </c>
      <c r="H16" s="15">
        <v>100</v>
      </c>
      <c r="I16" s="19">
        <v>0.12152777777777778</v>
      </c>
      <c r="J16" s="15">
        <v>11.66</v>
      </c>
      <c r="K16" s="19" t="s">
        <v>13</v>
      </c>
      <c r="L16" s="15">
        <v>100</v>
      </c>
      <c r="M16" s="15">
        <v>0</v>
      </c>
      <c r="N16" s="15">
        <v>5</v>
      </c>
      <c r="O16" s="15">
        <v>5</v>
      </c>
      <c r="P16" s="15">
        <v>3</v>
      </c>
      <c r="Q16" s="15">
        <v>0</v>
      </c>
      <c r="R16" s="15">
        <v>0</v>
      </c>
      <c r="S16" s="15">
        <v>0</v>
      </c>
      <c r="T16" s="15">
        <v>0</v>
      </c>
      <c r="U16" s="31">
        <f t="shared" si="0"/>
        <v>253.72</v>
      </c>
      <c r="V16" s="9">
        <v>9</v>
      </c>
      <c r="W16" s="30">
        <f>U16*100/U8</f>
        <v>269.6853741496599</v>
      </c>
    </row>
    <row r="17" spans="1:20" s="5" customFormat="1" ht="13.5" outlineLevel="1">
      <c r="A17" s="36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25"/>
      <c r="R17" s="25"/>
      <c r="S17" s="25"/>
      <c r="T17" s="25"/>
    </row>
    <row r="18" spans="2:4" s="5" customFormat="1" ht="13.5">
      <c r="B18" s="6"/>
      <c r="D18" s="6"/>
    </row>
    <row r="19" spans="1:5" s="3" customFormat="1" ht="12.75">
      <c r="A19" s="4"/>
      <c r="C19" s="1"/>
      <c r="D19" s="1"/>
      <c r="E19" s="1"/>
    </row>
    <row r="20" spans="1:20" ht="12.75">
      <c r="A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autoFilter ref="A7:W7"/>
  <mergeCells count="17">
    <mergeCell ref="U4:U6"/>
    <mergeCell ref="E4:F5"/>
    <mergeCell ref="D4:D6"/>
    <mergeCell ref="V4:V6"/>
    <mergeCell ref="W4:W6"/>
    <mergeCell ref="Q4:T5"/>
    <mergeCell ref="A1:P1"/>
    <mergeCell ref="A2:B2"/>
    <mergeCell ref="J2:P2"/>
    <mergeCell ref="A3:P3"/>
    <mergeCell ref="A17:P17"/>
    <mergeCell ref="G4:H5"/>
    <mergeCell ref="I4:J5"/>
    <mergeCell ref="K4:L5"/>
    <mergeCell ref="M4:P5"/>
    <mergeCell ref="A4:A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